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098 - PB\01_ZD\Díl 2 RD včetně příloh\"/>
    </mc:Choice>
  </mc:AlternateContent>
  <xr:revisionPtr revIDLastSave="0" documentId="13_ncr:1_{1162806F-CF12-44EF-96AC-35348EA36B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bídkový koeficient" sheetId="6" r:id="rId1"/>
    <sheet name="Předpoklad_výchozí místa " sheetId="7" r:id="rId2"/>
  </sheets>
  <definedNames>
    <definedName name="_xlnm.Print_Area" localSheetId="0">'Nabídkový koeficient'!$A$4:$M$54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6" l="1"/>
  <c r="I14" i="6"/>
  <c r="E14" i="6"/>
  <c r="M16" i="6" s="1"/>
  <c r="L11" i="6" l="1"/>
  <c r="H10" i="6"/>
  <c r="D12" i="6"/>
  <c r="D10" i="6"/>
  <c r="L12" i="6"/>
  <c r="H12" i="6"/>
  <c r="H11" i="6"/>
  <c r="D11" i="6"/>
  <c r="L10" i="6"/>
  <c r="L13" i="6" l="1"/>
  <c r="H13" i="6"/>
  <c r="D13" i="6"/>
  <c r="L19" i="6" l="1"/>
</calcChain>
</file>

<file path=xl/sharedStrings.xml><?xml version="1.0" encoding="utf-8"?>
<sst xmlns="http://schemas.openxmlformats.org/spreadsheetml/2006/main" count="69" uniqueCount="43">
  <si>
    <t>10-39</t>
  </si>
  <si>
    <t>Název veřejné zakázky:</t>
  </si>
  <si>
    <t>vzdálenost km</t>
  </si>
  <si>
    <t>předpokládaný  čistý objem Kč</t>
  </si>
  <si>
    <t>váha subkritéria</t>
  </si>
  <si>
    <t>do 9</t>
  </si>
  <si>
    <t>nad 40</t>
  </si>
  <si>
    <t>VYSVĚTLIVKY</t>
  </si>
  <si>
    <t xml:space="preserve">Vzdálenost  km </t>
  </si>
  <si>
    <t>Objem Kč</t>
  </si>
  <si>
    <t>je myšlena cena díla zpracovaná ve struktuře sborníku směrných cen URS v aktuální databázi cen,</t>
  </si>
  <si>
    <t>POZNÁMKA</t>
  </si>
  <si>
    <t>bude upravena cena dílčí zakázky, sestavené v cenové soustavě URS podle pravidel této soustavy.</t>
  </si>
  <si>
    <t>Přirážkou nebo zvýhodněním oproti takto sestavené ceně, se zohledňují dvě kritéria,</t>
  </si>
  <si>
    <t xml:space="preserve">vzdálenost místa plnění dílčí zakázky od sídla zadavatele a  její finanční objem </t>
  </si>
  <si>
    <t>Do tabulky se uvede přirážka nebo zvýhodnění číslem :</t>
  </si>
  <si>
    <t>Např.:</t>
  </si>
  <si>
    <t>přirážka / zvýhodnění %</t>
  </si>
  <si>
    <t>předpokládaný objem vč.přirážky / zvýhodnění</t>
  </si>
  <si>
    <r>
      <t xml:space="preserve">je myšlena nejkratší spojnice  mezi místem plnění tj. výchozím místem zadavatele veřejné zakázky, </t>
    </r>
    <r>
      <rPr>
        <b/>
        <sz val="11"/>
        <color theme="1"/>
        <rFont val="Verdana"/>
        <family val="2"/>
        <charset val="238"/>
      </rPr>
      <t>tím je Ostrava nebo Olomouc - viz P3 ZTP - Technická zpráva, odst. 8 Místo plnění</t>
    </r>
    <r>
      <rPr>
        <sz val="11"/>
        <color theme="1"/>
        <rFont val="Verdana"/>
        <family val="2"/>
        <charset val="238"/>
      </rPr>
      <t xml:space="preserve">, a místem </t>
    </r>
  </si>
  <si>
    <t>skutečného výkonu prací, vedena po pozemních komunikacích.</t>
  </si>
  <si>
    <t>Objem Kč bez DPH</t>
  </si>
  <si>
    <t>0-50.000,00 Kč bez DPH</t>
  </si>
  <si>
    <t>50.001-200.000,00 Kč bez DPH</t>
  </si>
  <si>
    <t>více než 200.000,00 Kč bez DPH</t>
  </si>
  <si>
    <t>včetně vedlejších rozpočtových nákladů a specifikovaného materiálu, bez DPH</t>
  </si>
  <si>
    <r>
      <rPr>
        <b/>
        <sz val="11"/>
        <color indexed="8"/>
        <rFont val="Verdana"/>
        <family val="2"/>
        <charset val="238"/>
      </rPr>
      <t>PŘIRÁŽKA 12%</t>
    </r>
    <r>
      <rPr>
        <sz val="11"/>
        <color theme="1"/>
        <rFont val="Verdana"/>
        <family val="2"/>
        <charset val="238"/>
      </rPr>
      <t xml:space="preserve">    - bude v tabulce zapsána jako číslo  </t>
    </r>
    <r>
      <rPr>
        <b/>
        <sz val="11"/>
        <color indexed="8"/>
        <rFont val="Verdana"/>
        <family val="2"/>
        <charset val="238"/>
      </rPr>
      <t>1,12</t>
    </r>
    <r>
      <rPr>
        <b/>
        <sz val="11"/>
        <color theme="1"/>
        <rFont val="Verdana"/>
        <family val="2"/>
        <charset val="238"/>
      </rPr>
      <t>0</t>
    </r>
  </si>
  <si>
    <r>
      <rPr>
        <b/>
        <sz val="11"/>
        <color indexed="8"/>
        <rFont val="Verdana"/>
        <family val="2"/>
        <charset val="238"/>
      </rPr>
      <t>ZVÝHODNĚNÍ 5%</t>
    </r>
    <r>
      <rPr>
        <sz val="11"/>
        <color theme="1"/>
        <rFont val="Verdana"/>
        <family val="2"/>
        <charset val="238"/>
      </rPr>
      <t xml:space="preserve">   - bude v tabulce zapsáno jako číslo   </t>
    </r>
    <r>
      <rPr>
        <b/>
        <sz val="11"/>
        <color indexed="8"/>
        <rFont val="Verdana"/>
        <family val="2"/>
        <charset val="238"/>
      </rPr>
      <t>0,950</t>
    </r>
  </si>
  <si>
    <r>
      <rPr>
        <b/>
        <sz val="11"/>
        <color theme="1"/>
        <rFont val="Verdana"/>
        <family val="2"/>
        <charset val="238"/>
      </rPr>
      <t>Bez</t>
    </r>
    <r>
      <rPr>
        <sz val="11"/>
        <color theme="1"/>
        <rFont val="Verdana"/>
        <family val="2"/>
        <charset val="238"/>
      </rPr>
      <t xml:space="preserve"> přirážky nebo zvýhodnění bude uvedeno   </t>
    </r>
    <r>
      <rPr>
        <b/>
        <sz val="11"/>
        <color indexed="8"/>
        <rFont val="Verdana"/>
        <family val="2"/>
        <charset val="238"/>
      </rPr>
      <t>1,000</t>
    </r>
  </si>
  <si>
    <t xml:space="preserve">Vzdálenost se určí podle volně dostupných internetových aplikací pro měření vzdálenosti, např. MAPY.CZ </t>
  </si>
  <si>
    <t>Uchazeč vyplní pouze podbarvené buňky, v nichž uvede cenové zvýhodnění nebo přirážku, kterou</t>
  </si>
  <si>
    <t>Údržba a opravy bytů u pozemních objektů SPS v obvodu OŘ Ostrava 2025/2026</t>
  </si>
  <si>
    <r>
      <rPr>
        <b/>
        <sz val="11"/>
        <rFont val="Verdana"/>
        <family val="2"/>
        <charset val="238"/>
      </rPr>
      <t>*</t>
    </r>
    <r>
      <rPr>
        <b/>
        <sz val="11"/>
        <color theme="1"/>
        <rFont val="Verdana"/>
        <family val="2"/>
        <charset val="238"/>
      </rPr>
      <t xml:space="preserve"> </t>
    </r>
    <r>
      <rPr>
        <sz val="11"/>
        <color theme="1"/>
        <rFont val="Verdana"/>
        <family val="2"/>
        <charset val="238"/>
      </rPr>
      <t xml:space="preserve">předpokládaný čistý objem Kč bez DPH v součtu za obě výchozí místa (členění čistých objemů na výchozí místa, tj. vzdálenost, a objemu dílčí zakázky v Kč bez DPH je uvedeno na listu s názvem "Předpoklad_výchozí místa"   </t>
    </r>
  </si>
  <si>
    <t>předpokládaný  čistý objem Kč bez DPH*</t>
  </si>
  <si>
    <t>0-50 000,00 Kč bez DPH</t>
  </si>
  <si>
    <t>50 001,00-200 000,00 Kč bez DPH</t>
  </si>
  <si>
    <t>více než 200 000,00 Kč bez DPH</t>
  </si>
  <si>
    <t>výchozí místo OSTRAVA</t>
  </si>
  <si>
    <t>výchozí místo OLOMOUC</t>
  </si>
  <si>
    <t>Příloha č.3a Dílu 2 Zadávací dokumentace:</t>
  </si>
  <si>
    <t>Nabídkový koeficient</t>
  </si>
  <si>
    <t>číslo VZ: 63525098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</si>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</sst>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%"/>
  </numFmts>
  <fonts count="36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10"/>
      <color indexed="36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indexed="8"/>
      <name val="Verdana"/>
      <family val="2"/>
      <charset val="238"/>
    </font>
    <font>
      <sz val="14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4"/>
      <name val="Verdana"/>
      <family val="2"/>
      <charset val="238"/>
    </font>
    <font>
      <b/>
      <sz val="1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3" fillId="0" borderId="0"/>
    <xf numFmtId="0" fontId="4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7" fillId="0" borderId="3" applyNumberFormat="0" applyFill="0" applyAlignment="0" applyProtection="0"/>
    <xf numFmtId="0" fontId="8" fillId="5" borderId="0" applyNumberFormat="0" applyBorder="0" applyAlignment="0" applyProtection="0"/>
    <xf numFmtId="0" fontId="9" fillId="19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1" borderId="0" applyNumberFormat="0" applyBorder="0" applyAlignment="0" applyProtection="0"/>
    <xf numFmtId="0" fontId="2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6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1" fillId="7" borderId="0" applyNumberFormat="0" applyBorder="0" applyAlignment="0" applyProtection="0"/>
    <xf numFmtId="0" fontId="15" fillId="0" borderId="0"/>
    <xf numFmtId="0" fontId="3" fillId="0" borderId="0"/>
    <xf numFmtId="0" fontId="10" fillId="0" borderId="0" applyNumberFormat="0" applyFill="0" applyBorder="0" applyAlignment="0" applyProtection="0"/>
    <xf numFmtId="0" fontId="12" fillId="8" borderId="10" applyNumberFormat="0" applyAlignment="0" applyProtection="0"/>
    <xf numFmtId="0" fontId="23" fillId="8" borderId="10" applyNumberFormat="0" applyAlignment="0" applyProtection="0"/>
    <xf numFmtId="0" fontId="13" fillId="8" borderId="11" applyNumberFormat="0" applyAlignment="0" applyProtection="0"/>
    <xf numFmtId="0" fontId="14" fillId="0" borderId="0" applyNumberFormat="0" applyFill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</cellStyleXfs>
  <cellXfs count="71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20" xfId="0" applyBorder="1"/>
    <xf numFmtId="3" fontId="27" fillId="0" borderId="21" xfId="0" applyNumberFormat="1" applyFont="1" applyBorder="1"/>
    <xf numFmtId="3" fontId="27" fillId="0" borderId="13" xfId="0" applyNumberFormat="1" applyFont="1" applyBorder="1"/>
    <xf numFmtId="4" fontId="27" fillId="0" borderId="13" xfId="0" applyNumberFormat="1" applyFont="1" applyBorder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2" fillId="24" borderId="24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wrapText="1"/>
    </xf>
    <xf numFmtId="0" fontId="1" fillId="25" borderId="16" xfId="0" applyFont="1" applyFill="1" applyBorder="1" applyAlignment="1">
      <alignment horizontal="center" vertical="center"/>
    </xf>
    <xf numFmtId="49" fontId="1" fillId="25" borderId="19" xfId="0" applyNumberFormat="1" applyFont="1" applyFill="1" applyBorder="1" applyAlignment="1">
      <alignment horizontal="center" vertical="center"/>
    </xf>
    <xf numFmtId="0" fontId="1" fillId="25" borderId="19" xfId="0" applyFont="1" applyFill="1" applyBorder="1" applyAlignment="1">
      <alignment horizontal="center" vertical="center"/>
    </xf>
    <xf numFmtId="0" fontId="28" fillId="25" borderId="0" xfId="0" applyFont="1" applyFill="1"/>
    <xf numFmtId="4" fontId="0" fillId="0" borderId="0" xfId="0" applyNumberFormat="1"/>
    <xf numFmtId="165" fontId="0" fillId="0" borderId="0" xfId="0" applyNumberFormat="1" applyAlignment="1">
      <alignment horizontal="center"/>
    </xf>
    <xf numFmtId="164" fontId="0" fillId="23" borderId="17" xfId="0" applyNumberFormat="1" applyFill="1" applyBorder="1" applyAlignment="1">
      <alignment horizontal="center"/>
    </xf>
    <xf numFmtId="164" fontId="0" fillId="23" borderId="12" xfId="0" applyNumberFormat="1" applyFill="1" applyBorder="1" applyAlignment="1">
      <alignment horizontal="center"/>
    </xf>
    <xf numFmtId="0" fontId="27" fillId="26" borderId="28" xfId="0" applyFont="1" applyFill="1" applyBorder="1"/>
    <xf numFmtId="0" fontId="30" fillId="26" borderId="23" xfId="0" applyFont="1" applyFill="1" applyBorder="1"/>
    <xf numFmtId="4" fontId="30" fillId="26" borderId="23" xfId="0" applyNumberFormat="1" applyFont="1" applyFill="1" applyBorder="1" applyAlignment="1">
      <alignment horizontal="center"/>
    </xf>
    <xf numFmtId="4" fontId="27" fillId="26" borderId="29" xfId="0" applyNumberFormat="1" applyFont="1" applyFill="1" applyBorder="1"/>
    <xf numFmtId="0" fontId="0" fillId="0" borderId="30" xfId="0" applyBorder="1" applyAlignment="1">
      <alignment horizontal="center" vertical="center" wrapText="1"/>
    </xf>
    <xf numFmtId="4" fontId="0" fillId="0" borderId="31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0" fontId="28" fillId="23" borderId="33" xfId="0" applyFont="1" applyFill="1" applyBorder="1"/>
    <xf numFmtId="0" fontId="31" fillId="23" borderId="34" xfId="0" applyFont="1" applyFill="1" applyBorder="1"/>
    <xf numFmtId="0" fontId="31" fillId="23" borderId="35" xfId="0" applyFont="1" applyFill="1" applyBorder="1"/>
    <xf numFmtId="0" fontId="28" fillId="23" borderId="36" xfId="0" applyFont="1" applyFill="1" applyBorder="1"/>
    <xf numFmtId="0" fontId="31" fillId="23" borderId="18" xfId="0" applyFont="1" applyFill="1" applyBorder="1"/>
    <xf numFmtId="0" fontId="31" fillId="23" borderId="17" xfId="0" applyFont="1" applyFill="1" applyBorder="1"/>
    <xf numFmtId="10" fontId="0" fillId="0" borderId="0" xfId="0" applyNumberFormat="1"/>
    <xf numFmtId="10" fontId="0" fillId="0" borderId="27" xfId="0" applyNumberFormat="1" applyBorder="1" applyAlignment="1">
      <alignment horizontal="center" vertical="center" wrapText="1"/>
    </xf>
    <xf numFmtId="10" fontId="26" fillId="0" borderId="14" xfId="0" applyNumberFormat="1" applyFont="1" applyBorder="1" applyAlignment="1">
      <alignment horizontal="center"/>
    </xf>
    <xf numFmtId="10" fontId="26" fillId="0" borderId="2" xfId="0" applyNumberFormat="1" applyFont="1" applyBorder="1" applyAlignment="1">
      <alignment horizontal="center"/>
    </xf>
    <xf numFmtId="10" fontId="27" fillId="0" borderId="22" xfId="0" applyNumberFormat="1" applyFont="1" applyBorder="1"/>
    <xf numFmtId="10" fontId="0" fillId="0" borderId="0" xfId="0" applyNumberFormat="1" applyAlignment="1">
      <alignment horizontal="center"/>
    </xf>
    <xf numFmtId="10" fontId="30" fillId="26" borderId="23" xfId="0" applyNumberFormat="1" applyFont="1" applyFill="1" applyBorder="1"/>
    <xf numFmtId="10" fontId="31" fillId="23" borderId="34" xfId="0" applyNumberFormat="1" applyFont="1" applyFill="1" applyBorder="1"/>
    <xf numFmtId="10" fontId="31" fillId="23" borderId="18" xfId="0" applyNumberFormat="1" applyFont="1" applyFill="1" applyBorder="1"/>
    <xf numFmtId="10" fontId="1" fillId="0" borderId="0" xfId="0" applyNumberFormat="1" applyFont="1"/>
    <xf numFmtId="0" fontId="28" fillId="0" borderId="0" xfId="0" applyFont="1"/>
    <xf numFmtId="0" fontId="31" fillId="0" borderId="0" xfId="0" applyFont="1"/>
    <xf numFmtId="10" fontId="31" fillId="0" borderId="0" xfId="0" applyNumberFormat="1" applyFont="1"/>
    <xf numFmtId="4" fontId="26" fillId="0" borderId="0" xfId="0" applyNumberFormat="1" applyFont="1" applyAlignment="1">
      <alignment horizontal="center"/>
    </xf>
    <xf numFmtId="0" fontId="0" fillId="27" borderId="0" xfId="0" applyFill="1"/>
    <xf numFmtId="0" fontId="35" fillId="27" borderId="0" xfId="0" applyFont="1" applyFill="1" applyAlignment="1">
      <alignment horizontal="center" vertical="center"/>
    </xf>
    <xf numFmtId="4" fontId="26" fillId="27" borderId="0" xfId="0" applyNumberFormat="1" applyFont="1" applyFill="1" applyAlignment="1">
      <alignment horizontal="center"/>
    </xf>
    <xf numFmtId="0" fontId="26" fillId="0" borderId="41" xfId="0" applyFont="1" applyBorder="1" applyAlignment="1">
      <alignment horizontal="center" vertical="center" wrapText="1"/>
    </xf>
    <xf numFmtId="4" fontId="26" fillId="0" borderId="41" xfId="0" applyNumberFormat="1" applyFont="1" applyBorder="1" applyAlignment="1">
      <alignment horizontal="center"/>
    </xf>
    <xf numFmtId="0" fontId="34" fillId="24" borderId="42" xfId="0" applyFont="1" applyFill="1" applyBorder="1" applyAlignment="1">
      <alignment horizontal="center" vertical="center"/>
    </xf>
    <xf numFmtId="0" fontId="34" fillId="24" borderId="43" xfId="0" applyFont="1" applyFill="1" applyBorder="1" applyAlignment="1">
      <alignment horizontal="center" vertical="center"/>
    </xf>
    <xf numFmtId="0" fontId="34" fillId="24" borderId="43" xfId="0" applyFont="1" applyFill="1" applyBorder="1" applyAlignment="1">
      <alignment horizontal="center" vertical="center" wrapText="1"/>
    </xf>
    <xf numFmtId="0" fontId="34" fillId="24" borderId="14" xfId="0" applyFont="1" applyFill="1" applyBorder="1" applyAlignment="1">
      <alignment horizontal="center" vertical="center" wrapText="1"/>
    </xf>
    <xf numFmtId="0" fontId="35" fillId="0" borderId="44" xfId="0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 wrapText="1"/>
    </xf>
    <xf numFmtId="0" fontId="35" fillId="25" borderId="44" xfId="0" applyFont="1" applyFill="1" applyBorder="1" applyAlignment="1">
      <alignment horizontal="center" vertical="center"/>
    </xf>
    <xf numFmtId="4" fontId="26" fillId="0" borderId="37" xfId="0" applyNumberFormat="1" applyFont="1" applyBorder="1" applyAlignment="1">
      <alignment horizontal="center"/>
    </xf>
    <xf numFmtId="49" fontId="35" fillId="25" borderId="44" xfId="0" applyNumberFormat="1" applyFont="1" applyFill="1" applyBorder="1" applyAlignment="1">
      <alignment horizontal="center" vertical="center"/>
    </xf>
    <xf numFmtId="0" fontId="35" fillId="25" borderId="45" xfId="0" applyFont="1" applyFill="1" applyBorder="1" applyAlignment="1">
      <alignment horizontal="center" vertical="center"/>
    </xf>
    <xf numFmtId="4" fontId="26" fillId="0" borderId="46" xfId="0" applyNumberFormat="1" applyFont="1" applyBorder="1" applyAlignment="1">
      <alignment horizontal="center"/>
    </xf>
    <xf numFmtId="4" fontId="26" fillId="0" borderId="47" xfId="0" applyNumberFormat="1" applyFont="1" applyBorder="1" applyAlignment="1">
      <alignment horizontal="center"/>
    </xf>
    <xf numFmtId="0" fontId="2" fillId="24" borderId="25" xfId="0" applyFont="1" applyFill="1" applyBorder="1" applyAlignment="1">
      <alignment horizontal="center" vertical="center"/>
    </xf>
    <xf numFmtId="0" fontId="2" fillId="24" borderId="23" xfId="0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 vertical="center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32" fillId="0" borderId="0" xfId="0" applyFont="1" applyAlignment="1">
      <alignment horizontal="left" vertical="center"/>
    </xf>
  </cellXfs>
  <cellStyles count="53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 2" xfId="28" xr:uid="{00000000-0005-0000-0000-000019000000}"/>
    <cellStyle name="Neutrální 2" xfId="29" xr:uid="{00000000-0005-0000-0000-00001A000000}"/>
    <cellStyle name="Normální" xfId="0" builtinId="0"/>
    <cellStyle name="Normální 2" xfId="1" xr:uid="{00000000-0005-0000-0000-00001C000000}"/>
    <cellStyle name="Normální 3" xfId="30" xr:uid="{00000000-0005-0000-0000-00001D000000}"/>
    <cellStyle name="Normální 4" xfId="31" xr:uid="{00000000-0005-0000-0000-00001E000000}"/>
    <cellStyle name="Normální 5" xfId="32" xr:uid="{00000000-0005-0000-0000-00001F000000}"/>
    <cellStyle name="Normální 6" xfId="33" xr:uid="{00000000-0005-0000-0000-000020000000}"/>
    <cellStyle name="Normální 6 2" xfId="34" xr:uid="{00000000-0005-0000-0000-000021000000}"/>
    <cellStyle name="Normální 7" xfId="35" xr:uid="{00000000-0005-0000-0000-000022000000}"/>
    <cellStyle name="Normální 8" xfId="2" xr:uid="{00000000-0005-0000-0000-000023000000}"/>
    <cellStyle name="Poznámka 2" xfId="36" xr:uid="{00000000-0005-0000-0000-000024000000}"/>
    <cellStyle name="Propojená buňka 2" xfId="37" xr:uid="{00000000-0005-0000-0000-000025000000}"/>
    <cellStyle name="Sledovaný hypertextový odkaz" xfId="38" xr:uid="{00000000-0005-0000-0000-000026000000}"/>
    <cellStyle name="Správně 2" xfId="39" xr:uid="{00000000-0005-0000-0000-000027000000}"/>
    <cellStyle name="Standard_fa_zal" xfId="40" xr:uid="{00000000-0005-0000-0000-000028000000}"/>
    <cellStyle name="Styl 1" xfId="41" xr:uid="{00000000-0005-0000-0000-000029000000}"/>
    <cellStyle name="Text upozornění 2" xfId="42" xr:uid="{00000000-0005-0000-0000-00002A000000}"/>
    <cellStyle name="Vstup 2" xfId="43" xr:uid="{00000000-0005-0000-0000-00002B000000}"/>
    <cellStyle name="Výpočet 2" xfId="44" xr:uid="{00000000-0005-0000-0000-00002C000000}"/>
    <cellStyle name="Výstup 2" xfId="45" xr:uid="{00000000-0005-0000-0000-00002D000000}"/>
    <cellStyle name="Vysvětlující text 2" xfId="46" xr:uid="{00000000-0005-0000-0000-00002E000000}"/>
    <cellStyle name="Zvýraznění 1 2" xfId="47" xr:uid="{00000000-0005-0000-0000-00002F000000}"/>
    <cellStyle name="Zvýraznění 2 2" xfId="48" xr:uid="{00000000-0005-0000-0000-000030000000}"/>
    <cellStyle name="Zvýraznění 3 2" xfId="49" xr:uid="{00000000-0005-0000-0000-000031000000}"/>
    <cellStyle name="Zvýraznění 4 2" xfId="50" xr:uid="{00000000-0005-0000-0000-000032000000}"/>
    <cellStyle name="Zvýraznění 5 2" xfId="51" xr:uid="{00000000-0005-0000-0000-000033000000}"/>
    <cellStyle name="Zvýraznění 6 2" xfId="52" xr:uid="{00000000-0005-0000-0000-000034000000}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E25AA-22FC-42DF-A2BB-FE77E63E992B}">
  <sheetPr>
    <pageSetUpPr fitToPage="1"/>
  </sheetPr>
  <dimension ref="A1:M51"/>
  <sheetViews>
    <sheetView tabSelected="1" zoomScale="87" zoomScaleNormal="87" zoomScaleSheetLayoutView="75" workbookViewId="0">
      <selection activeCell="N23" sqref="N23"/>
    </sheetView>
  </sheetViews>
  <sheetFormatPr defaultRowHeight="14.25" x14ac:dyDescent="0.2"/>
  <cols>
    <col min="1" max="1" width="18.8984375" customWidth="1"/>
    <col min="2" max="2" width="11.59765625" customWidth="1"/>
    <col min="3" max="3" width="18" customWidth="1"/>
    <col min="4" max="4" width="16.296875" customWidth="1"/>
    <col min="5" max="5" width="9.5" style="33" customWidth="1"/>
    <col min="6" max="6" width="11.5" customWidth="1"/>
    <col min="7" max="7" width="14.59765625" customWidth="1"/>
    <col min="8" max="8" width="17" customWidth="1"/>
    <col min="9" max="9" width="12.09765625" style="33" customWidth="1"/>
    <col min="10" max="10" width="11.59765625" customWidth="1"/>
    <col min="11" max="11" width="14.19921875" customWidth="1"/>
    <col min="12" max="12" width="16.296875" customWidth="1"/>
    <col min="13" max="13" width="12.69921875" style="33" customWidth="1"/>
  </cols>
  <sheetData>
    <row r="1" spans="1:13" x14ac:dyDescent="0.2">
      <c r="A1" t="s">
        <v>39</v>
      </c>
    </row>
    <row r="2" spans="1:13" x14ac:dyDescent="0.2">
      <c r="A2" t="s">
        <v>40</v>
      </c>
    </row>
    <row r="4" spans="1:13" x14ac:dyDescent="0.2">
      <c r="A4" t="s">
        <v>1</v>
      </c>
    </row>
    <row r="5" spans="1:13" ht="15" x14ac:dyDescent="0.2">
      <c r="A5" s="43" t="s">
        <v>31</v>
      </c>
      <c r="B5" s="44"/>
      <c r="C5" s="44"/>
      <c r="D5" s="44"/>
      <c r="E5" s="45"/>
      <c r="F5" s="44"/>
    </row>
    <row r="6" spans="1:13" x14ac:dyDescent="0.2">
      <c r="A6" s="1" t="s">
        <v>41</v>
      </c>
    </row>
    <row r="7" spans="1:13" ht="15" thickBot="1" x14ac:dyDescent="0.25"/>
    <row r="8" spans="1:13" ht="15" thickBot="1" x14ac:dyDescent="0.25">
      <c r="A8" s="9" t="s">
        <v>21</v>
      </c>
      <c r="B8" s="64" t="s">
        <v>22</v>
      </c>
      <c r="C8" s="65"/>
      <c r="D8" s="65"/>
      <c r="E8" s="66"/>
      <c r="F8" s="64" t="s">
        <v>23</v>
      </c>
      <c r="G8" s="65"/>
      <c r="H8" s="65"/>
      <c r="I8" s="66"/>
      <c r="J8" s="64" t="s">
        <v>24</v>
      </c>
      <c r="K8" s="65"/>
      <c r="L8" s="65"/>
      <c r="M8" s="66"/>
    </row>
    <row r="9" spans="1:13" ht="72" customHeight="1" thickBot="1" x14ac:dyDescent="0.25">
      <c r="A9" s="10" t="s">
        <v>2</v>
      </c>
      <c r="B9" s="11" t="s">
        <v>17</v>
      </c>
      <c r="C9" s="24" t="s">
        <v>33</v>
      </c>
      <c r="D9" s="24" t="s">
        <v>18</v>
      </c>
      <c r="E9" s="34" t="s">
        <v>4</v>
      </c>
      <c r="F9" s="11" t="s">
        <v>17</v>
      </c>
      <c r="G9" s="24" t="s">
        <v>33</v>
      </c>
      <c r="H9" s="24" t="s">
        <v>18</v>
      </c>
      <c r="I9" s="34" t="s">
        <v>4</v>
      </c>
      <c r="J9" s="11" t="s">
        <v>17</v>
      </c>
      <c r="K9" s="24" t="s">
        <v>33</v>
      </c>
      <c r="L9" s="24" t="s">
        <v>18</v>
      </c>
      <c r="M9" s="34" t="s">
        <v>4</v>
      </c>
    </row>
    <row r="10" spans="1:13" x14ac:dyDescent="0.2">
      <c r="A10" s="12" t="s">
        <v>5</v>
      </c>
      <c r="B10" s="18"/>
      <c r="C10" s="25">
        <v>640000</v>
      </c>
      <c r="D10" s="25">
        <f>C10*B10</f>
        <v>0</v>
      </c>
      <c r="E10" s="35">
        <v>0.08</v>
      </c>
      <c r="F10" s="18"/>
      <c r="G10" s="25">
        <v>750000</v>
      </c>
      <c r="H10" s="25">
        <f>G10*F10</f>
        <v>0</v>
      </c>
      <c r="I10" s="35">
        <v>9.375E-2</v>
      </c>
      <c r="J10" s="18"/>
      <c r="K10" s="25">
        <v>695000</v>
      </c>
      <c r="L10" s="25">
        <f>K10*J10</f>
        <v>0</v>
      </c>
      <c r="M10" s="35">
        <v>8.6874999999999994E-2</v>
      </c>
    </row>
    <row r="11" spans="1:13" x14ac:dyDescent="0.2">
      <c r="A11" s="13" t="s">
        <v>0</v>
      </c>
      <c r="B11" s="19"/>
      <c r="C11" s="25">
        <v>730000</v>
      </c>
      <c r="D11" s="25">
        <f>C11*B11</f>
        <v>0</v>
      </c>
      <c r="E11" s="36">
        <v>9.1249999999999998E-2</v>
      </c>
      <c r="F11" s="19"/>
      <c r="G11" s="25">
        <v>1290000</v>
      </c>
      <c r="H11" s="25">
        <f>G11*F11</f>
        <v>0</v>
      </c>
      <c r="I11" s="36">
        <v>0.16125</v>
      </c>
      <c r="J11" s="19"/>
      <c r="K11" s="25">
        <v>965000</v>
      </c>
      <c r="L11" s="25">
        <f>K11*J11</f>
        <v>0</v>
      </c>
      <c r="M11" s="36">
        <v>0.120625</v>
      </c>
    </row>
    <row r="12" spans="1:13" ht="15" thickBot="1" x14ac:dyDescent="0.25">
      <c r="A12" s="14" t="s">
        <v>6</v>
      </c>
      <c r="B12" s="19"/>
      <c r="C12" s="26">
        <v>835000</v>
      </c>
      <c r="D12" s="26">
        <f>C12*B12</f>
        <v>0</v>
      </c>
      <c r="E12" s="36">
        <v>0.104375</v>
      </c>
      <c r="F12" s="19"/>
      <c r="G12" s="26">
        <v>805000</v>
      </c>
      <c r="H12" s="26">
        <f>G12*F12</f>
        <v>0</v>
      </c>
      <c r="I12" s="36">
        <v>0.10062500000000001</v>
      </c>
      <c r="J12" s="19"/>
      <c r="K12" s="26">
        <v>1290000</v>
      </c>
      <c r="L12" s="26">
        <f>K12*J12</f>
        <v>0</v>
      </c>
      <c r="M12" s="36">
        <v>0.16125</v>
      </c>
    </row>
    <row r="13" spans="1:13" ht="18" x14ac:dyDescent="0.25">
      <c r="A13" s="3"/>
      <c r="B13" s="4"/>
      <c r="C13" s="5"/>
      <c r="D13" s="6">
        <f>SUM(D10:D12)</f>
        <v>0</v>
      </c>
      <c r="E13" s="37"/>
      <c r="F13" s="4"/>
      <c r="G13" s="5"/>
      <c r="H13" s="6">
        <f>SUM(H10:H12)</f>
        <v>0</v>
      </c>
      <c r="I13" s="37"/>
      <c r="J13" s="4"/>
      <c r="K13" s="5"/>
      <c r="L13" s="6">
        <f>SUM(L10:L12)</f>
        <v>0</v>
      </c>
      <c r="M13" s="37"/>
    </row>
    <row r="14" spans="1:13" x14ac:dyDescent="0.2">
      <c r="B14" s="7"/>
      <c r="C14" s="8"/>
      <c r="D14" s="8"/>
      <c r="E14" s="38">
        <f>SUM(E10:E13)</f>
        <v>0.27562500000000001</v>
      </c>
      <c r="F14" s="17"/>
      <c r="G14" s="17"/>
      <c r="H14" s="17"/>
      <c r="I14" s="38">
        <f>SUM(I10:I13)</f>
        <v>0.35562500000000002</v>
      </c>
      <c r="J14" s="17"/>
      <c r="K14" s="17"/>
      <c r="L14" s="17"/>
      <c r="M14" s="38">
        <f>SUM(M10:M13)</f>
        <v>0.36875000000000002</v>
      </c>
    </row>
    <row r="15" spans="1:13" x14ac:dyDescent="0.2">
      <c r="B15" s="7"/>
      <c r="C15" s="8"/>
      <c r="D15" s="8"/>
      <c r="E15" s="38"/>
      <c r="F15" s="17"/>
      <c r="G15" s="17"/>
      <c r="H15" s="17"/>
      <c r="I15" s="38"/>
      <c r="J15" s="17"/>
      <c r="K15" s="17"/>
      <c r="L15" s="17"/>
      <c r="M15" s="38"/>
    </row>
    <row r="16" spans="1:13" x14ac:dyDescent="0.2">
      <c r="B16" s="7"/>
      <c r="C16" s="8"/>
      <c r="D16" s="8"/>
      <c r="E16" s="38"/>
      <c r="F16" s="17"/>
      <c r="G16" s="17"/>
      <c r="H16" s="17"/>
      <c r="I16" s="38"/>
      <c r="J16" s="17"/>
      <c r="K16" s="17"/>
      <c r="L16" s="17"/>
      <c r="M16" s="38">
        <f>E14+I14+M14</f>
        <v>1</v>
      </c>
    </row>
    <row r="17" spans="1:13" x14ac:dyDescent="0.2">
      <c r="B17" s="7"/>
      <c r="C17" s="8"/>
      <c r="D17" s="8"/>
      <c r="E17" s="38"/>
      <c r="F17" s="17"/>
      <c r="G17" s="17"/>
      <c r="H17" s="17"/>
      <c r="I17" s="38"/>
      <c r="J17" s="17"/>
      <c r="K17" s="17"/>
      <c r="L17" s="17"/>
      <c r="M17" s="38"/>
    </row>
    <row r="18" spans="1:13" ht="15" thickBot="1" x14ac:dyDescent="0.25">
      <c r="A18" s="1"/>
    </row>
    <row r="19" spans="1:13" ht="18.75" thickBot="1" x14ac:dyDescent="0.3">
      <c r="A19" s="20" t="s">
        <v>42</v>
      </c>
      <c r="B19" s="21"/>
      <c r="C19" s="22"/>
      <c r="D19" s="22"/>
      <c r="E19" s="39"/>
      <c r="F19" s="21"/>
      <c r="G19" s="21"/>
      <c r="H19" s="21"/>
      <c r="I19" s="39"/>
      <c r="J19" s="21"/>
      <c r="K19" s="21"/>
      <c r="L19" s="23">
        <f>D13+H13+L13</f>
        <v>0</v>
      </c>
      <c r="M19" s="42"/>
    </row>
    <row r="20" spans="1:13" x14ac:dyDescent="0.2">
      <c r="A20" s="1"/>
      <c r="L20" s="7"/>
    </row>
    <row r="21" spans="1:13" x14ac:dyDescent="0.2">
      <c r="A21" s="1"/>
    </row>
    <row r="22" spans="1:13" ht="15" x14ac:dyDescent="0.2">
      <c r="A22" s="15" t="s">
        <v>7</v>
      </c>
    </row>
    <row r="23" spans="1:13" x14ac:dyDescent="0.2">
      <c r="L23" s="16"/>
    </row>
    <row r="24" spans="1:13" x14ac:dyDescent="0.2">
      <c r="A24" s="1" t="s">
        <v>8</v>
      </c>
      <c r="B24" t="s">
        <v>19</v>
      </c>
    </row>
    <row r="25" spans="1:13" x14ac:dyDescent="0.2">
      <c r="A25" s="1"/>
      <c r="B25" t="s">
        <v>20</v>
      </c>
    </row>
    <row r="26" spans="1:13" x14ac:dyDescent="0.2">
      <c r="B26" t="s">
        <v>29</v>
      </c>
    </row>
    <row r="28" spans="1:13" x14ac:dyDescent="0.2">
      <c r="A28" s="1" t="s">
        <v>9</v>
      </c>
      <c r="B28" t="s">
        <v>10</v>
      </c>
    </row>
    <row r="29" spans="1:13" x14ac:dyDescent="0.2">
      <c r="B29" t="s">
        <v>25</v>
      </c>
    </row>
    <row r="32" spans="1:13" ht="58.5" customHeight="1" x14ac:dyDescent="0.2">
      <c r="B32" s="67" t="s">
        <v>32</v>
      </c>
      <c r="C32" s="68"/>
      <c r="D32" s="68"/>
      <c r="E32" s="68"/>
      <c r="F32" s="69"/>
    </row>
    <row r="35" spans="1:12" ht="15" x14ac:dyDescent="0.2">
      <c r="A35" s="15" t="s">
        <v>11</v>
      </c>
    </row>
    <row r="37" spans="1:12" ht="15" x14ac:dyDescent="0.2">
      <c r="A37" s="27" t="s">
        <v>30</v>
      </c>
      <c r="B37" s="28"/>
      <c r="C37" s="28"/>
      <c r="D37" s="28"/>
      <c r="E37" s="40"/>
      <c r="F37" s="28"/>
      <c r="G37" s="29"/>
    </row>
    <row r="38" spans="1:12" ht="21.75" customHeight="1" x14ac:dyDescent="0.2">
      <c r="A38" s="30" t="s">
        <v>12</v>
      </c>
      <c r="B38" s="31"/>
      <c r="C38" s="31"/>
      <c r="D38" s="31"/>
      <c r="E38" s="41"/>
      <c r="F38" s="31"/>
      <c r="G38" s="32"/>
    </row>
    <row r="40" spans="1:12" x14ac:dyDescent="0.2">
      <c r="A40" t="s">
        <v>13</v>
      </c>
    </row>
    <row r="41" spans="1:12" x14ac:dyDescent="0.2">
      <c r="A41" t="s">
        <v>14</v>
      </c>
    </row>
    <row r="43" spans="1:12" x14ac:dyDescent="0.2">
      <c r="A43" t="s">
        <v>15</v>
      </c>
    </row>
    <row r="44" spans="1:12" x14ac:dyDescent="0.2">
      <c r="K44" s="2"/>
      <c r="L44" s="2"/>
    </row>
    <row r="45" spans="1:12" x14ac:dyDescent="0.2">
      <c r="A45" s="1" t="s">
        <v>16</v>
      </c>
      <c r="B45" t="s">
        <v>26</v>
      </c>
    </row>
    <row r="46" spans="1:12" x14ac:dyDescent="0.2">
      <c r="B46" t="s">
        <v>27</v>
      </c>
    </row>
    <row r="47" spans="1:12" x14ac:dyDescent="0.2">
      <c r="B47" t="s">
        <v>28</v>
      </c>
    </row>
    <row r="51" spans="3:3" x14ac:dyDescent="0.2">
      <c r="C51" s="16"/>
    </row>
  </sheetData>
  <mergeCells count="4">
    <mergeCell ref="B8:E8"/>
    <mergeCell ref="F8:I8"/>
    <mergeCell ref="J8:M8"/>
    <mergeCell ref="B32:F32"/>
  </mergeCells>
  <pageMargins left="0.39370078740157483" right="0.39370078740157483" top="0.78740157480314965" bottom="0.78740157480314965" header="0.31496062992125984" footer="0.31496062992125984"/>
  <pageSetup paperSize="9" scale="61" orientation="landscape" r:id="rId1"/>
  <headerFooter>
    <oddHeader>&amp;C&amp;"Verdana"&amp;7&amp;K000000 SŽ: Interní&amp;1#_x000D_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58DCA-44D3-4A4E-9702-B97CAC0CEC00}">
  <dimension ref="A3:E15"/>
  <sheetViews>
    <sheetView workbookViewId="0">
      <selection activeCell="D21" sqref="D21"/>
    </sheetView>
  </sheetViews>
  <sheetFormatPr defaultRowHeight="14.25" x14ac:dyDescent="0.2"/>
  <cols>
    <col min="2" max="2" width="20.8984375" customWidth="1"/>
    <col min="3" max="3" width="19" customWidth="1"/>
    <col min="4" max="4" width="17.8984375" customWidth="1"/>
    <col min="5" max="5" width="18.8984375" customWidth="1"/>
  </cols>
  <sheetData>
    <row r="3" spans="1:5" ht="29.25" customHeight="1" thickBot="1" x14ac:dyDescent="0.25">
      <c r="B3" s="70" t="s">
        <v>37</v>
      </c>
      <c r="C3" s="70"/>
    </row>
    <row r="4" spans="1:5" ht="38.25" customHeight="1" x14ac:dyDescent="0.2">
      <c r="B4" s="52" t="s">
        <v>21</v>
      </c>
      <c r="C4" s="53" t="s">
        <v>34</v>
      </c>
      <c r="D4" s="54" t="s">
        <v>35</v>
      </c>
      <c r="E4" s="55" t="s">
        <v>36</v>
      </c>
    </row>
    <row r="5" spans="1:5" ht="37.5" customHeight="1" x14ac:dyDescent="0.2">
      <c r="B5" s="56" t="s">
        <v>2</v>
      </c>
      <c r="C5" s="50" t="s">
        <v>3</v>
      </c>
      <c r="D5" s="50" t="s">
        <v>3</v>
      </c>
      <c r="E5" s="57" t="s">
        <v>3</v>
      </c>
    </row>
    <row r="6" spans="1:5" x14ac:dyDescent="0.2">
      <c r="B6" s="58" t="s">
        <v>5</v>
      </c>
      <c r="C6" s="51">
        <v>213333.33333333334</v>
      </c>
      <c r="D6" s="51">
        <v>250000</v>
      </c>
      <c r="E6" s="59">
        <v>231666.66666666666</v>
      </c>
    </row>
    <row r="7" spans="1:5" x14ac:dyDescent="0.2">
      <c r="B7" s="60" t="s">
        <v>0</v>
      </c>
      <c r="C7" s="51">
        <v>243333.33333333334</v>
      </c>
      <c r="D7" s="51">
        <v>430000</v>
      </c>
      <c r="E7" s="59">
        <v>321666.66666666669</v>
      </c>
    </row>
    <row r="8" spans="1:5" ht="15" thickBot="1" x14ac:dyDescent="0.25">
      <c r="B8" s="61" t="s">
        <v>6</v>
      </c>
      <c r="C8" s="62">
        <v>278333.33333333331</v>
      </c>
      <c r="D8" s="62">
        <v>268333.33333333331</v>
      </c>
      <c r="E8" s="63">
        <v>430000</v>
      </c>
    </row>
    <row r="9" spans="1:5" x14ac:dyDescent="0.2">
      <c r="A9" s="47"/>
      <c r="B9" s="48"/>
      <c r="C9" s="49"/>
      <c r="D9" s="46"/>
      <c r="E9" s="46"/>
    </row>
    <row r="10" spans="1:5" ht="27" customHeight="1" thickBot="1" x14ac:dyDescent="0.25">
      <c r="B10" s="70" t="s">
        <v>38</v>
      </c>
      <c r="C10" s="70"/>
    </row>
    <row r="11" spans="1:5" ht="33" customHeight="1" x14ac:dyDescent="0.2">
      <c r="B11" s="52" t="s">
        <v>21</v>
      </c>
      <c r="C11" s="53" t="s">
        <v>34</v>
      </c>
      <c r="D11" s="54" t="s">
        <v>35</v>
      </c>
      <c r="E11" s="55" t="s">
        <v>36</v>
      </c>
    </row>
    <row r="12" spans="1:5" ht="30" customHeight="1" x14ac:dyDescent="0.2">
      <c r="B12" s="56" t="s">
        <v>2</v>
      </c>
      <c r="C12" s="50" t="s">
        <v>3</v>
      </c>
      <c r="D12" s="50" t="s">
        <v>3</v>
      </c>
      <c r="E12" s="57" t="s">
        <v>3</v>
      </c>
    </row>
    <row r="13" spans="1:5" x14ac:dyDescent="0.2">
      <c r="B13" s="58" t="s">
        <v>5</v>
      </c>
      <c r="C13" s="51">
        <v>426666.66666666669</v>
      </c>
      <c r="D13" s="51">
        <v>500000</v>
      </c>
      <c r="E13" s="59">
        <v>463333.33333333331</v>
      </c>
    </row>
    <row r="14" spans="1:5" x14ac:dyDescent="0.2">
      <c r="B14" s="60" t="s">
        <v>0</v>
      </c>
      <c r="C14" s="51">
        <v>486666.66666666669</v>
      </c>
      <c r="D14" s="51">
        <v>860000</v>
      </c>
      <c r="E14" s="59">
        <v>643333.33333333337</v>
      </c>
    </row>
    <row r="15" spans="1:5" ht="15" thickBot="1" x14ac:dyDescent="0.25">
      <c r="B15" s="61" t="s">
        <v>6</v>
      </c>
      <c r="C15" s="62">
        <v>556666.66666666663</v>
      </c>
      <c r="D15" s="62">
        <v>536666.66666666663</v>
      </c>
      <c r="E15" s="63">
        <v>860000</v>
      </c>
    </row>
  </sheetData>
  <mergeCells count="2">
    <mergeCell ref="B3:C3"/>
    <mergeCell ref="B10:C10"/>
  </mergeCells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Nabídkový koeficient</vt:lpstr>
      <vt:lpstr>Předpoklad_výchozí místa </vt:lpstr>
      <vt:lpstr>'Nabídkový koeficient'!Oblast_tisku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2025-04-24T08:54:18Z</cp:lastPrinted>
  <dcterms:created xsi:type="dcterms:W3CDTF">2020-01-06T08:49:02Z</dcterms:created>
  <dcterms:modified xsi:type="dcterms:W3CDTF">2025-05-28T06:34:26Z</dcterms:modified>
</cp:coreProperties>
</file>